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285" windowWidth="13260" windowHeight="534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45621"/>
</workbook>
</file>

<file path=xl/calcChain.xml><?xml version="1.0" encoding="utf-8"?>
<calcChain xmlns="http://schemas.openxmlformats.org/spreadsheetml/2006/main">
  <c r="AF7" i="1" l="1"/>
  <c r="G24" i="1"/>
  <c r="G35" i="1" s="1"/>
  <c r="G48" i="1"/>
  <c r="G53" i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/>
  <c r="K48" i="1"/>
  <c r="K53" i="1" s="1"/>
  <c r="L24" i="1"/>
  <c r="L35" i="1" s="1"/>
  <c r="L54" i="1" s="1"/>
  <c r="L48" i="1"/>
  <c r="L53" i="1"/>
  <c r="M24" i="1"/>
  <c r="M35" i="1"/>
  <c r="M48" i="1"/>
  <c r="M53" i="1"/>
  <c r="N24" i="1"/>
  <c r="N35" i="1"/>
  <c r="N48" i="1"/>
  <c r="N53" i="1"/>
  <c r="O24" i="1"/>
  <c r="O35" i="1" s="1"/>
  <c r="O48" i="1"/>
  <c r="O53" i="1" s="1"/>
  <c r="P24" i="1"/>
  <c r="P35" i="1" s="1"/>
  <c r="P54" i="1" s="1"/>
  <c r="P48" i="1"/>
  <c r="P53" i="1"/>
  <c r="Q24" i="1"/>
  <c r="Q35" i="1"/>
  <c r="Q48" i="1"/>
  <c r="Q53" i="1" s="1"/>
  <c r="G54" i="1" l="1"/>
  <c r="I54" i="1"/>
  <c r="J54" i="1"/>
  <c r="K54" i="1"/>
  <c r="H54" i="1"/>
  <c r="N54" i="1"/>
  <c r="M54" i="1"/>
  <c r="Q54" i="1"/>
  <c r="O54" i="1"/>
  <c r="F54" i="1"/>
  <c r="F56" i="1" s="1"/>
  <c r="G55" i="1" s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<sst xmlns="http://schemas.openxmlformats.org/spreadsheetml/2006/main" count="402" uniqueCount="399">
  <si>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</si>
  <si>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</si>
  <si>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</si>
  <si>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</si>
  <si>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</si>
  <si>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</si>
  <si>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</si>
  <si>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</si>
  <si>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</si>
  <si>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</si>
  <si>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</si>
  <si>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</si>
  <si>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</si>
  <si>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</si>
  <si>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</si>
  <si>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</si>
  <si>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</si>
  <si>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</si>
  <si>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</si>
  <si>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</si>
  <si>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</si>
  <si>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</si>
  <si>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</si>
  <si>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</si>
  <si>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</si>
  <si>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</si>
  <si>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</si>
  <si>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</si>
  <si>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</si>
  <si>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</si>
  <si>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</si>
  <si>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</si>
  <si>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</si>
  <si>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</si>
  <si>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</si>
  <si>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</si>
  <si>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</si>
  <si>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</si>
  <si>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</si>
  <si>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</si>
  <si>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</si>
  <si>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</si>
  <si>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</si>
  <si>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</si>
  <si>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</si>
  <si>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</si>
  <si>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</si>
  <si>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</si>
  <si>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</si>
  <si>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</si>
  <si>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</si>
  <si>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</si>
  <si>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</si>
  <si>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</si>
  <si>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</si>
  <si>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</si>
  <si>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</si>
  <si>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</si>
  <si>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</si>
  <si>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</si>
  <si>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</si>
  <si>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</si>
  <si>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</si>
  <si>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</si>
  <si>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</si>
  <si>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</si>
  <si>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</si>
  <si>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</si>
  <si>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</si>
  <si>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</si>
  <si>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</si>
  <si>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</si>
  <si>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</si>
  <si>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</si>
  <si>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</si>
  <si>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</si>
  <si>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</si>
  <si>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</si>
  <si>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</si>
  <si>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</si>
  <si>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</si>
  <si>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</si>
  <si>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</si>
  <si>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</si>
  <si>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</si>
  <si>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</si>
  <si>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</si>
  <si>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</si>
  <si>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</si>
  <si>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</si>
  <si>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</si>
  <si>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</si>
  <si>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</si>
  <si>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</si>
  <si>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</si>
  <si>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</si>
  <si>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</si>
  <si>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</si>
  <si>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</si>
  <si>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</si>
  <si>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</si>
  <si>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</si>
  <si>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</si>
  <si>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</si>
  <si>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</si>
  <si>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</si>
  <si>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</si>
  <si>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</si>
  <si>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</si>
  <si>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</si>
  <si>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</si>
  <si>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</si>
  <si>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</si>
  <si>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</si>
  <si>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</si>
  <si>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</si>
  <si>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</si>
  <si>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</si>
  <si>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</si>
  <si>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</si>
  <si>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</si>
  <si>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</si>
  <si>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</si>
  <si>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</si>
  <si>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</si>
  <si>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</si>
  <si>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</si>
  <si>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</si>
  <si>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</si>
  <si>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</si>
  <si>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</si>
  <si>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</si>
  <si>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</si>
  <si>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</si>
  <si>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</si>
  <si>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</si>
  <si>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</si>
  <si>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</si>
  <si>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</si>
  <si>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</si>
  <si>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</si>
  <si>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</si>
  <si>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</si>
  <si>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</si>
  <si>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</si>
  <si>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</si>
  <si>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</si>
  <si>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</si>
  <si>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</si>
  <si>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</si>
  <si>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</si>
  <si>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</si>
  <si>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</si>
  <si>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</si>
  <si>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</si>
  <si>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</si>
  <si>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</si>
  <si>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</si>
  <si>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</si>
  <si>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</si>
  <si>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</si>
  <si>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</si>
  <si>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</si>
  <si>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</si>
  <si>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</si>
  <si>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</si>
  <si>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</si>
  <si>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</si>
  <si>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</si>
  <si>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</si>
  <si>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</si>
  <si>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</si>
  <si>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</si>
  <si>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</si>
  <si>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</si>
  <si>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</si>
  <si>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</si>
  <si>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</si>
  <si>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</si>
  <si>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</si>
  <si>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</si>
  <si>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</si>
  <si>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</si>
  <si>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</si>
  <si>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</si>
  <si>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</si>
  <si>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</si>
  <si>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</si>
  <si>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</si>
  <si>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</si>
  <si>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</si>
  <si>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</si>
  <si>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</si>
  <si>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</si>
  <si>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</si>
  <si>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</si>
  <si>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</si>
  <si>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</si>
  <si>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</si>
  <si>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</si>
  <si>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</si>
  <si>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</si>
  <si>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</si>
  <si>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</si>
  <si>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</si>
  <si>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</si>
  <si>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</si>
  <si>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</si>
  <si>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</si>
  <si>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</si>
  <si>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</si>
  <si>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</si>
  <si>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</si>
  <si>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</si>
  <si>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</si>
  <si>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</si>
  <si>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</si>
  <si>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</si>
  <si>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</si>
  <si>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</si>
  <si>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</si>
  <si>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</si>
  <si>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</si>
  <si>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</si>
  <si>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</si>
  <si>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</si>
  <si>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</si>
  <si>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</si>
  <si>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</si>
  <si>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</si>
  <si>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</si>
  <si>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</si>
  <si>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</si>
  <si>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</si>
  <si>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</si>
  <si>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</si>
  <si>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</si>
  <si>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</si>
  <si>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</si>
  <si>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</si>
  <si>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</si>
  <si>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</si>
  <si>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</si>
  <si>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</si>
  <si>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</si>
  <si>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</si>
  <si>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</si>
  <si>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</si>
  <si>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</si>
  <si>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</si>
  <si>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</si>
  <si>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</si>
  <si>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</si>
  <si>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</si>
  <si>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</si>
  <si>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</si>
  <si>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</si>
  <si>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</si>
  <si>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</si>
  <si>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</si>
  <si>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</si>
  <si>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</si>
  <si>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</si>
  <si>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</si>
  <si>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</si>
  <si>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</si>
  <si>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</si>
  <si>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</si>
  <si>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</si>
  <si>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</si>
  <si>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</si>
  <si>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</si>
  <si>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</si>
  <si>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</si>
  <si>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</si>
  <si>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</si>
  <si>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</si>
  <si>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</si>
  <si>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</si>
  <si>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</si>
  <si>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</si>
  <si>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</si>
  <si>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</si>
  <si>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</si>
  <si>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</si>
  <si>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</si>
  <si>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</si>
  <si>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</si>
  <si>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</si>
  <si>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</si>
  <si>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</si>
  <si>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</si>
  <si>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</si>
  <si>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</si>
  <si>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</si>
  <si>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</si>
  <si>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</si>
  <si>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</si>
  <si>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</si>
  <si>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</si>
  <si>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</si>
  <si>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</si>
  <si>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</si>
  <si>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</si>
  <si>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</si>
  <si>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</si>
  <si>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</si>
  <si>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</si>
  <si>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</si>
  <si>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</si>
  <si>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</si>
  <si>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</si>
  <si>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</si>
  <si>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</si>
  <si>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</si>
  <si>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</si>
  <si>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</si>
  <si>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</si>
  <si>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</si>
  <si>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</si>
  <si>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</si>
  <si>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</si>
  <si>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</si>
  <si>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</si>
  <si>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</si>
  <si>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</si>
  <si>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</si>
  <si>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</si>
  <si>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</si>
  <si>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</si>
  <si>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</si>
  <si>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</si>
  <si>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</si>
  <si>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</si>
  <si>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</si>
  <si>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</si>
  <si>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</si>
  <si>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</si>
  <si>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</si>
  <si>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</si>
  <si>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</si>
  <si>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</si>
  <si>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</si>
  <si>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</si>
  <si>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</si>
  <si>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</si>
  <si>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</si>
  <si>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</si>
  <si>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</si>
  <si>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</si>
  <si>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</si>
  <si>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</si>
  <si>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</si>
  <si>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</si>
  <si>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</si>
  <si>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</si>
  <si>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</si>
  <si>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</si>
  <si>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</si>
  <si>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</si>
  <si>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</si>
  <si>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</si>
  <si>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</si>
  <si>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</si>
  <si>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</si>
  <si>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</si>
  <si>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</si>
  <si>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</si>
  <si>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</si>
  <si>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</si>
  <si>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</si>
  <si>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</si>
  <si>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</si>
  <si>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</si>
  <si>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</si>
  <si>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</si>
  <si>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</si>
  <si>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</si>
  <si>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</si>
  <si>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</si>
  <si>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</si>
  <si>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</si>
  <si>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</si>
  <si>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</si>
  <si>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</si>
  <si>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</si>
  <si>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</si>
  <si>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</si>
  <si>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</si>
  <si>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</si>
  <si>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</si>
  <si>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</si>
  <si>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</si>
  <si>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</si>
  <si>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</si>
  <si>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</si>
  <si>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</si>
  <si>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</si>
  <si>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MO4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</si>
</sst>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8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3" fontId="7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zoomScale="75" workbookViewId="0">
      <selection activeCell="I50" sqref="I50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32" ht="12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2" ht="12.7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32" ht="12.75" customHeight="1" x14ac:dyDescent="0.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2" ht="12.75" customHeight="1" x14ac:dyDescent="0.2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2016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FS163_CFA_2016_MO4</v>
      </c>
    </row>
    <row r="8" spans="1:32" ht="12.95" customHeight="1" x14ac:dyDescent="0.2">
      <c r="D8" s="4" t="s">
        <v>24</v>
      </c>
      <c r="E8" s="4" t="s">
        <v>25</v>
      </c>
      <c r="F8" s="14">
        <v>226892</v>
      </c>
      <c r="G8" s="9">
        <v>310966</v>
      </c>
      <c r="H8" s="9">
        <v>344789</v>
      </c>
      <c r="I8" s="9">
        <v>254216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14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14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14">
        <v>221808</v>
      </c>
      <c r="G11" s="9">
        <v>105003</v>
      </c>
      <c r="H11" s="9">
        <v>216080</v>
      </c>
      <c r="I11" s="9">
        <v>146143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14">
        <v>646384</v>
      </c>
      <c r="G12" s="9">
        <v>164700</v>
      </c>
      <c r="H12" s="9">
        <v>321461</v>
      </c>
      <c r="I12" s="9">
        <v>151955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14">
        <v>133282</v>
      </c>
      <c r="G13" s="9">
        <v>66821</v>
      </c>
      <c r="H13" s="9">
        <v>122201</v>
      </c>
      <c r="I13" s="9">
        <v>93912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14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14">
        <v>32505</v>
      </c>
      <c r="G15" s="9">
        <v>22109</v>
      </c>
      <c r="H15" s="9">
        <v>66191</v>
      </c>
      <c r="I15" s="9">
        <v>36350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14">
        <v>0</v>
      </c>
      <c r="G16" s="9">
        <v>0</v>
      </c>
      <c r="H16" s="9">
        <v>18223</v>
      </c>
      <c r="I16" s="9">
        <v>8087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14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14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14">
        <v>49850</v>
      </c>
      <c r="G19" s="9">
        <v>6540</v>
      </c>
      <c r="H19" s="9">
        <v>10150</v>
      </c>
      <c r="I19" s="9">
        <v>46900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14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14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14">
        <v>25678458</v>
      </c>
      <c r="G22" s="9">
        <v>400000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14">
        <v>1791790</v>
      </c>
      <c r="G23" s="9">
        <v>22121</v>
      </c>
      <c r="H23" s="9">
        <v>100694</v>
      </c>
      <c r="I23" s="9">
        <v>14755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28780969</v>
      </c>
      <c r="G24" s="10">
        <f t="shared" ref="G24:Q24" si="0">SUM(G8:G23)</f>
        <v>1098260</v>
      </c>
      <c r="H24" s="10">
        <f t="shared" si="0"/>
        <v>1199789</v>
      </c>
      <c r="I24" s="10">
        <f t="shared" si="0"/>
        <v>752318</v>
      </c>
      <c r="J24" s="10">
        <f t="shared" si="0"/>
        <v>0</v>
      </c>
      <c r="K24" s="10">
        <f t="shared" si="0"/>
        <v>0</v>
      </c>
      <c r="L24" s="10">
        <f t="shared" si="0"/>
        <v>0</v>
      </c>
      <c r="M24" s="10">
        <f t="shared" si="0"/>
        <v>0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14">
        <v>9742000</v>
      </c>
      <c r="G26" s="9">
        <v>0</v>
      </c>
      <c r="H26" s="9">
        <v>8076692</v>
      </c>
      <c r="I26" s="9">
        <v>9098100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14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14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14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14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14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14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14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14">
        <v>-13214320</v>
      </c>
      <c r="G34" s="9">
        <v>-105873</v>
      </c>
      <c r="H34" s="9">
        <v>1900000</v>
      </c>
      <c r="I34" s="9">
        <v>4510000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25308649</v>
      </c>
      <c r="G35" s="10">
        <f t="shared" ref="G35:Q35" si="1">SUM(G26:G34)+G24</f>
        <v>992387</v>
      </c>
      <c r="H35" s="10">
        <f t="shared" si="1"/>
        <v>11176481</v>
      </c>
      <c r="I35" s="10">
        <f t="shared" si="1"/>
        <v>14360418</v>
      </c>
      <c r="J35" s="10">
        <f t="shared" si="1"/>
        <v>0</v>
      </c>
      <c r="K35" s="10">
        <f t="shared" si="1"/>
        <v>0</v>
      </c>
      <c r="L35" s="10">
        <f t="shared" si="1"/>
        <v>0</v>
      </c>
      <c r="M35" s="10">
        <f t="shared" si="1"/>
        <v>0</v>
      </c>
      <c r="N35" s="10">
        <f t="shared" si="1"/>
        <v>0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14">
        <v>3946756</v>
      </c>
      <c r="G37" s="9">
        <v>3363277</v>
      </c>
      <c r="H37" s="9">
        <v>4691499</v>
      </c>
      <c r="I37" s="9">
        <v>3825323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14">
        <v>269533</v>
      </c>
      <c r="G38" s="9">
        <v>269690</v>
      </c>
      <c r="H38" s="9">
        <v>269645</v>
      </c>
      <c r="I38" s="9">
        <v>269655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14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14">
        <v>0</v>
      </c>
      <c r="G40" s="9">
        <v>4556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14">
        <v>393556</v>
      </c>
      <c r="G41" s="9">
        <v>0</v>
      </c>
      <c r="H41" s="9">
        <v>234617</v>
      </c>
      <c r="I41" s="9">
        <v>44639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14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14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14">
        <v>1904</v>
      </c>
      <c r="G44" s="9">
        <v>322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14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14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14">
        <v>5389282</v>
      </c>
      <c r="G47" s="9">
        <v>551429</v>
      </c>
      <c r="H47" s="9">
        <v>2121278</v>
      </c>
      <c r="I47" s="9">
        <v>906804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10001031</v>
      </c>
      <c r="G48" s="10">
        <f t="shared" ref="G48:Q48" si="2">SUM(G37:G47)</f>
        <v>4189274</v>
      </c>
      <c r="H48" s="10">
        <f t="shared" si="2"/>
        <v>7317039</v>
      </c>
      <c r="I48" s="10">
        <f t="shared" si="2"/>
        <v>5046421</v>
      </c>
      <c r="J48" s="10">
        <f t="shared" si="2"/>
        <v>0</v>
      </c>
      <c r="K48" s="10">
        <f t="shared" si="2"/>
        <v>0</v>
      </c>
      <c r="L48" s="10">
        <f t="shared" si="2"/>
        <v>0</v>
      </c>
      <c r="M48" s="10">
        <f t="shared" si="2"/>
        <v>0</v>
      </c>
      <c r="N48" s="10">
        <f t="shared" si="2"/>
        <v>0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14">
        <v>8418956</v>
      </c>
      <c r="G50" s="9">
        <v>1140241</v>
      </c>
      <c r="H50" s="9">
        <v>4819552</v>
      </c>
      <c r="I50" s="9">
        <v>5497891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14">
        <v>0</v>
      </c>
      <c r="G51" s="9">
        <v>0</v>
      </c>
      <c r="H51" s="9">
        <v>70434</v>
      </c>
      <c r="I51" s="9">
        <v>142958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14">
        <v>282034</v>
      </c>
      <c r="G52" s="9">
        <v>379521</v>
      </c>
      <c r="H52" s="9">
        <v>484208</v>
      </c>
      <c r="I52" s="9">
        <v>488705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18702021</v>
      </c>
      <c r="G53" s="10">
        <f t="shared" ref="G53:Q53" si="3">SUM(G50:G52)+G48</f>
        <v>5709036</v>
      </c>
      <c r="H53" s="10">
        <f t="shared" si="3"/>
        <v>12691233</v>
      </c>
      <c r="I53" s="10">
        <f t="shared" si="3"/>
        <v>11175975</v>
      </c>
      <c r="J53" s="10">
        <f t="shared" si="3"/>
        <v>0</v>
      </c>
      <c r="K53" s="10">
        <f t="shared" si="3"/>
        <v>0</v>
      </c>
      <c r="L53" s="10">
        <f t="shared" si="3"/>
        <v>0</v>
      </c>
      <c r="M53" s="10">
        <f t="shared" si="3"/>
        <v>0</v>
      </c>
      <c r="N53" s="10">
        <f t="shared" si="3"/>
        <v>0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6606628</v>
      </c>
      <c r="G54" s="10">
        <f t="shared" ref="G54:Q54" si="4">+G35-G53</f>
        <v>-4716649</v>
      </c>
      <c r="H54" s="10">
        <f t="shared" si="4"/>
        <v>-1514752</v>
      </c>
      <c r="I54" s="10">
        <f t="shared" si="4"/>
        <v>3184443</v>
      </c>
      <c r="J54" s="10">
        <f t="shared" si="4"/>
        <v>0</v>
      </c>
      <c r="K54" s="10">
        <f t="shared" si="4"/>
        <v>0</v>
      </c>
      <c r="L54" s="10">
        <f t="shared" si="4"/>
        <v>0</v>
      </c>
      <c r="M54" s="10">
        <f t="shared" si="4"/>
        <v>0</v>
      </c>
      <c r="N54" s="10">
        <f t="shared" si="4"/>
        <v>0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14">
        <v>358642</v>
      </c>
      <c r="G55" s="12">
        <f>+F56</f>
        <v>6965270</v>
      </c>
      <c r="H55" s="12">
        <f t="shared" ref="H55:Q55" si="5">+G56</f>
        <v>2248621</v>
      </c>
      <c r="I55" s="12">
        <f t="shared" si="5"/>
        <v>733869</v>
      </c>
      <c r="J55" s="12">
        <f t="shared" si="5"/>
        <v>3918312</v>
      </c>
      <c r="K55" s="12">
        <f t="shared" si="5"/>
        <v>3918312</v>
      </c>
      <c r="L55" s="12">
        <f t="shared" si="5"/>
        <v>3918312</v>
      </c>
      <c r="M55" s="12">
        <f t="shared" si="5"/>
        <v>3918312</v>
      </c>
      <c r="N55" s="12">
        <f t="shared" si="5"/>
        <v>3918312</v>
      </c>
      <c r="O55" s="12">
        <f t="shared" si="5"/>
        <v>3918312</v>
      </c>
      <c r="P55" s="12">
        <f t="shared" si="5"/>
        <v>3918312</v>
      </c>
      <c r="Q55" s="12">
        <f t="shared" si="5"/>
        <v>3918312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6965270</v>
      </c>
      <c r="G56" s="10">
        <f t="shared" ref="G56:Q56" si="6">+G54+G55</f>
        <v>2248621</v>
      </c>
      <c r="H56" s="10">
        <f t="shared" si="6"/>
        <v>733869</v>
      </c>
      <c r="I56" s="10">
        <f t="shared" si="6"/>
        <v>3918312</v>
      </c>
      <c r="J56" s="10">
        <f t="shared" si="6"/>
        <v>3918312</v>
      </c>
      <c r="K56" s="10">
        <f t="shared" si="6"/>
        <v>3918312</v>
      </c>
      <c r="L56" s="10">
        <f t="shared" si="6"/>
        <v>3918312</v>
      </c>
      <c r="M56" s="10">
        <f t="shared" si="6"/>
        <v>3918312</v>
      </c>
      <c r="N56" s="10">
        <f t="shared" si="6"/>
        <v>3918312</v>
      </c>
      <c r="O56" s="10">
        <f t="shared" si="6"/>
        <v>3918312</v>
      </c>
      <c r="P56" s="10">
        <f t="shared" si="6"/>
        <v>3918312</v>
      </c>
      <c r="Q56" s="10">
        <f t="shared" si="6"/>
        <v>3918312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7B6EA1-E71D-416F-BF17-F4CD3267EBF9}">
  <ds:schemaRefs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sharepoint/v3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2009-09-09T13:00:57Z</dcterms:created>
  <dcterms:modified xsi:type="dcterms:W3CDTF">2015-11-16T10:10:23Z</dcterms:modified>
</cp:coreProperties>
</file>